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605" windowHeight="757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C60" i="59"/>
  <c r="E60" i="59"/>
  <c r="D60" i="59"/>
</calcChain>
</file>

<file path=xl/sharedStrings.xml><?xml version="1.0" encoding="utf-8"?>
<sst xmlns="http://schemas.openxmlformats.org/spreadsheetml/2006/main" count="912" uniqueCount="635">
  <si>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</si>
  <si>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</si>
  <si>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</si>
  <si>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</si>
  <si>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</si>
  <si>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</si>
  <si>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</si>
  <si>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</si>
  <si>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</si>
  <si>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</si>
  <si>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</si>
  <si>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</si>
  <si>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</si>
  <si>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</si>
  <si>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</si>
  <si>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</si>
  <si>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</si>
  <si>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</si>
  <si>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</si>
  <si>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</si>
  <si>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</si>
  <si>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</si>
  <si>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</si>
  <si>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</si>
  <si>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</si>
  <si>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</si>
  <si>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</si>
  <si>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</si>
  <si>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</si>
  <si>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</si>
  <si>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</si>
  <si>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</si>
  <si>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</si>
  <si>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</si>
  <si>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</si>
  <si>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</si>
  <si>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</si>
  <si>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</si>
  <si>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</si>
  <si>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</si>
  <si>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</si>
  <si>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</si>
  <si>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</si>
  <si>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</si>
  <si>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</si>
  <si>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</si>
  <si>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</si>
  <si>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</si>
  <si>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</si>
  <si>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</si>
  <si>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</si>
  <si>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</si>
  <si>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</si>
  <si>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</si>
  <si>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</si>
  <si>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</si>
  <si>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</si>
  <si>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</si>
  <si>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</si>
  <si>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</si>
  <si>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</si>
  <si>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</si>
  <si>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</si>
  <si>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</si>
  <si>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</si>
  <si>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</si>
  <si>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</si>
  <si>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</si>
  <si>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</si>
  <si>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</si>
  <si>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</si>
  <si>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</si>
  <si>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</si>
  <si>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</si>
  <si>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</si>
  <si>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</si>
  <si>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</si>
  <si>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</si>
  <si>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</si>
  <si>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</si>
  <si>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</si>
  <si>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</si>
  <si>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</si>
  <si>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</si>
  <si>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</si>
  <si>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</si>
  <si>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</si>
  <si>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</si>
  <si>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</si>
  <si>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</si>
  <si>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</si>
  <si>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</si>
  <si>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</si>
  <si>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</si>
  <si>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</si>
  <si>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</si>
  <si>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</si>
  <si>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</si>
  <si>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</si>
  <si>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</si>
  <si>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</si>
  <si>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</si>
  <si>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</si>
  <si>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</si>
  <si>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</si>
  <si>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</si>
  <si>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</si>
  <si>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</si>
  <si>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</si>
  <si>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</si>
  <si>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</si>
  <si>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</si>
  <si>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</si>
  <si>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</si>
  <si>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</si>
  <si>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</si>
  <si>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</si>
  <si>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</si>
  <si>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</si>
  <si>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</si>
  <si>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</si>
  <si>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</si>
  <si>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</si>
  <si>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</si>
  <si>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</si>
  <si>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</si>
  <si>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</si>
  <si>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</si>
  <si>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</si>
  <si>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</si>
  <si>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</si>
  <si>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</si>
  <si>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</si>
  <si>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</si>
  <si>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</si>
  <si>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</si>
  <si>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</si>
  <si>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</si>
  <si>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</si>
  <si>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</si>
  <si>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</si>
  <si>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</si>
  <si>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</si>
  <si>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</si>
  <si>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</si>
  <si>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</si>
  <si>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</si>
  <si>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</si>
  <si>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</si>
  <si>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</si>
  <si>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</si>
  <si>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</si>
  <si>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</si>
  <si>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</si>
  <si>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</si>
  <si>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</si>
  <si>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</si>
  <si>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</si>
  <si>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</si>
  <si>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</si>
  <si>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</si>
  <si>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</si>
  <si>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</si>
  <si>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</si>
  <si>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</si>
  <si>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</si>
  <si>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</si>
  <si>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</si>
  <si>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</si>
  <si>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</si>
  <si>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</si>
  <si>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</si>
  <si>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</si>
  <si>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</si>
  <si>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</si>
  <si>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</si>
  <si>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</si>
  <si>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</si>
  <si>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</si>
  <si>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</si>
  <si>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</si>
  <si>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</si>
  <si>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</si>
  <si>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</si>
  <si>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</si>
  <si>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</si>
  <si>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</si>
  <si>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</si>
  <si>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</si>
  <si>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</si>
  <si>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</si>
  <si>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</si>
  <si>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</si>
  <si>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</si>
  <si>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</si>
  <si>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</si>
  <si>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</si>
  <si>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</si>
  <si>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</si>
  <si>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</si>
  <si>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</si>
  <si>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</si>
  <si>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</si>
  <si>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</si>
  <si>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</si>
  <si>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</si>
  <si>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</si>
  <si>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</si>
  <si>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</si>
  <si>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</si>
  <si>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</si>
  <si>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</si>
  <si>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</si>
  <si>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</si>
  <si>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</si>
  <si>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</si>
  <si>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</si>
  <si>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</si>
  <si>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</si>
  <si>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</si>
  <si>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</si>
  <si>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</si>
  <si>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</si>
  <si>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</si>
  <si>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</si>
  <si>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</si>
  <si>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</si>
  <si>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</si>
  <si>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</si>
  <si>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</si>
  <si>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</si>
  <si>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</si>
  <si>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</si>
  <si>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</si>
  <si>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</si>
  <si>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</si>
  <si>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</si>
  <si>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</si>
  <si>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</si>
  <si>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</si>
  <si>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</si>
  <si>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</si>
  <si>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</si>
  <si>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</si>
  <si>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</si>
  <si>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</si>
  <si>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</si>
  <si>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</si>
  <si>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</si>
  <si>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</si>
  <si>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</si>
  <si>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</si>
  <si>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</si>
  <si>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</si>
  <si>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</si>
  <si>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</si>
  <si>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</si>
  <si>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</si>
  <si>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</si>
  <si>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</si>
  <si>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</si>
  <si>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</si>
  <si>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</si>
  <si>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</si>
  <si>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</si>
  <si>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</si>
  <si>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</si>
  <si>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</si>
  <si>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</si>
  <si>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</si>
  <si>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</si>
  <si>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</si>
  <si>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</si>
  <si>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</si>
  <si>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</si>
  <si>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</si>
  <si>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</si>
  <si>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</si>
  <si>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</si>
  <si>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</si>
  <si>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</si>
  <si>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</si>
  <si>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</si>
  <si>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</si>
  <si>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</si>
  <si>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</si>
  <si>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</si>
  <si>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</si>
  <si>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</si>
  <si>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</si>
  <si>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</si>
  <si>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</si>
  <si>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</si>
  <si>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</si>
  <si>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</si>
  <si>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</si>
  <si>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</si>
  <si>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</si>
  <si>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</si>
  <si>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</si>
  <si>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</si>
  <si>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</si>
  <si>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</si>
  <si>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</si>
  <si>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</si>
  <si>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</si>
  <si>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</si>
  <si>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</si>
  <si>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</si>
  <si>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</si>
  <si>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</si>
  <si>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</si>
  <si>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</si>
  <si>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</si>
  <si>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</si>
  <si>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</si>
  <si>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</si>
  <si>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</si>
  <si>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</si>
  <si>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</si>
  <si>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</si>
  <si>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</si>
  <si>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</si>
  <si>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</si>
  <si>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</si>
  <si>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</si>
  <si>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</si>
  <si>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</si>
  <si>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</si>
  <si>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</si>
  <si>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</si>
  <si>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</si>
  <si>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</si>
  <si>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</si>
  <si>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</si>
  <si>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</si>
  <si>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</si>
  <si>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</si>
  <si>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</si>
  <si>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</si>
  <si>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</si>
  <si>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</si>
  <si>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</si>
  <si>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</si>
  <si>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</si>
  <si>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</si>
  <si>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</si>
  <si>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</si>
  <si>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</si>
  <si>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</si>
  <si>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</si>
  <si>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</si>
  <si>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</si>
  <si>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</si>
  <si>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</si>
  <si>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</si>
  <si>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</si>
  <si>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</si>
  <si>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</si>
  <si>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</si>
  <si>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</si>
  <si>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</si>
  <si>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</si>
  <si>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</si>
  <si>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</si>
  <si>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</si>
  <si>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</si>
  <si>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</si>
  <si>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</si>
  <si>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</si>
  <si>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</si>
  <si>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</si>
  <si>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</si>
  <si>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</si>
  <si>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</si>
  <si>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</si>
  <si>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</si>
  <si>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</si>
  <si>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</si>
  <si>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</si>
  <si>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</si>
  <si>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</si>
  <si>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</si>
  <si>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</si>
  <si>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</si>
  <si>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</si>
  <si>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</si>
  <si>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</si>
  <si>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</si>
  <si>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</si>
  <si>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</si>
  <si>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</si>
  <si>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</si>
  <si>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</si>
  <si>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</si>
  <si>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</si>
  <si>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</si>
  <si>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</si>
  <si>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</si>
  <si>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</si>
  <si>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</si>
  <si>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</si>
  <si>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</si>
  <si>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</si>
  <si>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</si>
  <si>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</si>
  <si>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</si>
  <si>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</si>
  <si>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</si>
  <si>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</si>
  <si>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</si>
  <si>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</si>
  <si>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</si>
  <si>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</si>
  <si>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</si>
  <si>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</si>
  <si>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</si>
  <si>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</si>
  <si>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</si>
  <si>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</si>
  <si>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</si>
  <si>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</si>
  <si>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</si>
  <si>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</si>
  <si>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</si>
  <si>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</si>
  <si>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</si>
  <si>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</si>
  <si>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</si>
  <si>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</si>
  <si>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</si>
  <si>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</si>
  <si>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</si>
  <si>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</si>
  <si>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</si>
  <si>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</si>
  <si>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</si>
  <si>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</si>
  <si>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</si>
  <si>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</si>
  <si>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</si>
  <si>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</si>
  <si>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</si>
  <si>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</si>
  <si>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</si>
  <si>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</si>
  <si>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</si>
  <si>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</si>
  <si>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</si>
  <si>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</si>
  <si>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</si>
  <si>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</si>
  <si>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</si>
  <si>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</si>
  <si>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</si>
  <si>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</si>
  <si>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</si>
  <si>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</si>
  <si>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</si>
  <si>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</si>
  <si>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</si>
  <si>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</si>
  <si>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</si>
  <si>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</si>
  <si>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</si>
  <si>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</si>
  <si>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</si>
  <si>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</si>
  <si>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</si>
  <si>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</si>
  <si>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</si>
  <si>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</si>
  <si>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</si>
  <si>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</si>
  <si>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</si>
  <si>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</si>
  <si>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</si>
  <si>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</si>
  <si>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</si>
  <si>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</si>
  <si>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</si>
  <si>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</si>
  <si>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</si>
  <si>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</si>
  <si>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</si>
  <si>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</si>
  <si>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</si>
  <si>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</si>
  <si>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</si>
  <si>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</si>
  <si>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</si>
  <si>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</si>
  <si>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</si>
  <si>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</si>
  <si>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</si>
  <si>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</si>
  <si>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</si>
  <si>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</si>
  <si>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</si>
  <si>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</si>
  <si>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</si>
  <si>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</si>
  <si>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</si>
  <si>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</si>
  <si>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</si>
  <si>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</si>
  <si>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</si>
  <si>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</si>
  <si>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</si>
  <si>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</si>
  <si>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</si>
  <si>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</si>
  <si>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</si>
  <si>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</si>
  <si>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</si>
  <si>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</si>
  <si>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</si>
  <si>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</si>
  <si>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</si>
  <si>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</si>
  <si>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</si>
  <si>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</si>
  <si>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</si>
  <si>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</si>
  <si>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</si>
  <si>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</si>
  <si>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</si>
  <si>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</si>
  <si>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</si>
  <si>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</si>
  <si>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</si>
  <si>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</si>
  <si>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</si>
  <si>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</si>
  <si>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</si>
  <si>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</si>
  <si>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</si>
  <si>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</si>
  <si>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</si>
  <si>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</si>
  <si>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</si>
  <si>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</si>
  <si>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</si>
  <si>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</si>
  <si>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</si>
  <si>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</si>
  <si>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</si>
  <si>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</si>
  <si>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</si>
  <si>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</si>
  <si>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</si>
  <si>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</si>
  <si>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</si>
  <si>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</si>
  <si>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</si>
  <si>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</si>
  <si>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</si>
  <si>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</si>
  <si>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</si>
  <si>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</si>
  <si>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</si>
  <si>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</si>
  <si>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</si>
  <si>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</si>
  <si>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</si>
  <si>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</si>
  <si>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</si>
  <si>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</si>
  <si>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</si>
  <si>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</si>
  <si>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</si>
  <si>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</si>
  <si>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</si>
  <si>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</si>
  <si>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</si>
  <si>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</si>
  <si>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</si>
  <si>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</si>
  <si>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</si>
  <si>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</si>
  <si>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</si>
  <si>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</si>
  <si>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</si>
  <si>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</si>
  <si>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</si>
  <si>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</si>
  <si>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</si>
  <si>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</si>
  <si>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</si>
  <si>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</si>
  <si>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</si>
  <si>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</si>
  <si>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</si>
  <si>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</si>
  <si>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</si>
  <si>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</si>
  <si>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</si>
  <si>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</si>
  <si>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</si>
  <si>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</si>
  <si>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</si>
  <si>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</si>
  <si>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</si>
  <si>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</si>
  <si>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</si>
  <si>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</si>
  <si>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</si>
  <si>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</si>
  <si>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</si>
  <si>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</si>
  <si>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</si>
  <si>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</si>
  <si>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</si>
  <si>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</si>
  <si>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</si>
  <si>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</si>
  <si>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</si>
  <si>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</si>
  <si>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</si>
  <si>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</si>
  <si>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</si>
  <si>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</si>
  <si>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</si>
  <si>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</si>
  <si>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</si>
  <si>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</si>
  <si>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</si>
  <si>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</si>
  <si>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MANUEL DOBLADO, GTO.</t>
  </si>
  <si>
    <t>Correspondiente del 1 de Enero al AL 30 DE JUNIO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</si>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</sst>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4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7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8" fillId="0" borderId="0" xfId="12" applyBorder="1" applyAlignment="1" applyProtection="1">
      <alignment vertical="center"/>
      <protection locked="0"/>
    </xf>
    <xf numFmtId="0" fontId="8" fillId="0" borderId="12" xfId="12" applyBorder="1" applyAlignment="1" applyProtection="1">
      <alignment vertical="center"/>
      <protection locked="0"/>
    </xf>
    <xf numFmtId="0" fontId="23" fillId="0" borderId="0" xfId="12" applyFont="1" applyAlignment="1">
      <alignment vertic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12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79">
    <cellStyle name="=C:\WINNT\SYSTEM32\COMMAND.COM" xfId="25"/>
    <cellStyle name="Euro" xfId="13"/>
    <cellStyle name="Hipervínculo" xfId="11" builtinId="8"/>
    <cellStyle name="Millares 2" xfId="1"/>
    <cellStyle name="Millares 2 10" xfId="14"/>
    <cellStyle name="Millares 2 2" xfId="15"/>
    <cellStyle name="Millares 2 2 2" xfId="72"/>
    <cellStyle name="Millares 2 2 3" xfId="63"/>
    <cellStyle name="Millares 2 2 4" xfId="54"/>
    <cellStyle name="Millares 2 2 5" xfId="45"/>
    <cellStyle name="Millares 2 2 6" xfId="36"/>
    <cellStyle name="Millares 2 2 7" xfId="27"/>
    <cellStyle name="Millares 2 3" xfId="16"/>
    <cellStyle name="Millares 2 3 2" xfId="73"/>
    <cellStyle name="Millares 2 3 3" xfId="64"/>
    <cellStyle name="Millares 2 3 4" xfId="55"/>
    <cellStyle name="Millares 2 3 5" xfId="46"/>
    <cellStyle name="Millares 2 3 6" xfId="37"/>
    <cellStyle name="Millares 2 3 7" xfId="28"/>
    <cellStyle name="Millares 2 4" xfId="71"/>
    <cellStyle name="Millares 2 5" xfId="62"/>
    <cellStyle name="Millares 2 6" xfId="53"/>
    <cellStyle name="Millares 2 7" xfId="44"/>
    <cellStyle name="Millares 2 8" xfId="35"/>
    <cellStyle name="Millares 2 9" xfId="26"/>
    <cellStyle name="Millares 3" xfId="17"/>
    <cellStyle name="Millares 3 2" xfId="74"/>
    <cellStyle name="Millares 3 3" xfId="65"/>
    <cellStyle name="Millares 3 4" xfId="56"/>
    <cellStyle name="Millares 3 5" xfId="47"/>
    <cellStyle name="Millares 3 6" xfId="38"/>
    <cellStyle name="Millares 3 7" xfId="29"/>
    <cellStyle name="Moneda 2" xfId="18"/>
    <cellStyle name="Moneda 2 2" xfId="75"/>
    <cellStyle name="Moneda 2 3" xfId="66"/>
    <cellStyle name="Moneda 2 4" xfId="57"/>
    <cellStyle name="Moneda 2 5" xfId="48"/>
    <cellStyle name="Moneda 2 6" xfId="39"/>
    <cellStyle name="Moneda 2 7" xfId="30"/>
    <cellStyle name="Normal" xfId="0" builtinId="0"/>
    <cellStyle name="Normal 2" xfId="2"/>
    <cellStyle name="Normal 2 2" xfId="3"/>
    <cellStyle name="Normal 2 3" xfId="9"/>
    <cellStyle name="Normal 2 3 2" xfId="76"/>
    <cellStyle name="Normal 2 4" xfId="67"/>
    <cellStyle name="Normal 2 5" xfId="58"/>
    <cellStyle name="Normal 2 6" xfId="49"/>
    <cellStyle name="Normal 2 7" xfId="40"/>
    <cellStyle name="Normal 2 8" xfId="31"/>
    <cellStyle name="Normal 3" xfId="8"/>
    <cellStyle name="Normal 3 2" xfId="10"/>
    <cellStyle name="Normal 3 3" xfId="68"/>
    <cellStyle name="Normal 3 4" xfId="59"/>
    <cellStyle name="Normal 3 5" xfId="50"/>
    <cellStyle name="Normal 3 6" xfId="41"/>
    <cellStyle name="Normal 3 7" xfId="32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6 2 2" xfId="78"/>
    <cellStyle name="Normal 6 2 3" xfId="70"/>
    <cellStyle name="Normal 6 2 4" xfId="61"/>
    <cellStyle name="Normal 6 2 5" xfId="52"/>
    <cellStyle name="Normal 6 2 6" xfId="43"/>
    <cellStyle name="Normal 6 2 7" xfId="34"/>
    <cellStyle name="Normal 6 3" xfId="77"/>
    <cellStyle name="Normal 6 4" xfId="69"/>
    <cellStyle name="Normal 6 5" xfId="60"/>
    <cellStyle name="Normal 6 6" xfId="51"/>
    <cellStyle name="Normal 6 7" xfId="42"/>
    <cellStyle name="Normal 6 8" xfId="33"/>
    <cellStyle name="Normal 7" xfId="1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H12" sqref="H12"/>
    </sheetView>
  </sheetViews>
  <sheetFormatPr baseColWidth="10" defaultRowHeight="11.25" x14ac:dyDescent="0.2"/>
  <cols>
    <col min="1" max="1" width="14.7109375" style="37" customWidth="1"/>
    <col min="2" max="2" width="62.85546875" style="37" customWidth="1"/>
    <col min="3" max="3" width="2.85546875" style="37" customWidth="1"/>
    <col min="4" max="16384" width="11.42578125" style="37"/>
  </cols>
  <sheetData>
    <row r="1" spans="1:5" ht="18.95" customHeight="1" x14ac:dyDescent="0.2">
      <c r="A1" s="152" t="s">
        <v>628</v>
      </c>
      <c r="B1" s="152"/>
      <c r="C1" s="73"/>
      <c r="D1" s="70" t="s">
        <v>288</v>
      </c>
      <c r="E1" s="71">
        <v>2018</v>
      </c>
    </row>
    <row r="2" spans="1:5" ht="18.95" customHeight="1" x14ac:dyDescent="0.2">
      <c r="A2" s="153" t="s">
        <v>627</v>
      </c>
      <c r="B2" s="153"/>
      <c r="C2" s="93"/>
      <c r="D2" s="70" t="s">
        <v>290</v>
      </c>
      <c r="E2" s="73" t="s">
        <v>291</v>
      </c>
    </row>
    <row r="3" spans="1:5" ht="18.95" customHeight="1" x14ac:dyDescent="0.2">
      <c r="A3" s="154" t="s">
        <v>629</v>
      </c>
      <c r="B3" s="154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3" x14ac:dyDescent="0.2">
      <c r="A33" s="146" t="s">
        <v>90</v>
      </c>
      <c r="B33" s="147" t="s">
        <v>85</v>
      </c>
    </row>
    <row r="34" spans="1:3" x14ac:dyDescent="0.2">
      <c r="A34" s="146" t="s">
        <v>91</v>
      </c>
      <c r="B34" s="147" t="s">
        <v>86</v>
      </c>
    </row>
    <row r="35" spans="1:3" x14ac:dyDescent="0.2">
      <c r="A35" s="40"/>
      <c r="B35" s="43"/>
    </row>
    <row r="36" spans="1:3" x14ac:dyDescent="0.2">
      <c r="A36" s="40"/>
      <c r="B36" s="41" t="s">
        <v>88</v>
      </c>
    </row>
    <row r="37" spans="1:3" x14ac:dyDescent="0.2">
      <c r="A37" s="40" t="s">
        <v>89</v>
      </c>
      <c r="B37" s="147" t="s">
        <v>36</v>
      </c>
    </row>
    <row r="38" spans="1:3" x14ac:dyDescent="0.2">
      <c r="A38" s="40"/>
      <c r="B38" s="147" t="s">
        <v>37</v>
      </c>
    </row>
    <row r="39" spans="1:3" ht="12" thickBot="1" x14ac:dyDescent="0.25">
      <c r="A39" s="44"/>
      <c r="B39" s="45"/>
    </row>
    <row r="40" spans="1:3" x14ac:dyDescent="0.2">
      <c r="A40" s="150" t="s">
        <v>630</v>
      </c>
      <c r="B40" s="150"/>
      <c r="C40" s="149"/>
    </row>
    <row r="41" spans="1:3" x14ac:dyDescent="0.2">
      <c r="A41" s="155"/>
      <c r="B41" s="155"/>
      <c r="C41" s="156"/>
    </row>
    <row r="47" spans="1:3" ht="12.75" x14ac:dyDescent="0.2">
      <c r="A47" s="151" t="s">
        <v>631</v>
      </c>
      <c r="B47" s="151"/>
      <c r="C47" s="151" t="s">
        <v>632</v>
      </c>
    </row>
    <row r="48" spans="1:3" ht="12.75" x14ac:dyDescent="0.2">
      <c r="A48" s="151" t="s">
        <v>633</v>
      </c>
      <c r="B48" s="151"/>
      <c r="C48" s="151" t="s">
        <v>634</v>
      </c>
    </row>
  </sheetData>
  <sheetProtection formatCells="0" formatColumns="0" formatRows="0" autoFilter="0" pivotTables="0"/>
  <mergeCells count="4">
    <mergeCell ref="A1:B1"/>
    <mergeCell ref="A2:B2"/>
    <mergeCell ref="A3:B3"/>
    <mergeCell ref="A41:C41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view="pageBreakPreview" zoomScale="60" zoomScaleNormal="100" workbookViewId="0">
      <selection activeCell="A22" sqref="A22:C30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0" t="s">
        <v>628</v>
      </c>
      <c r="B1" s="160"/>
      <c r="C1" s="160"/>
      <c r="D1" s="160"/>
    </row>
    <row r="2" spans="1:4" s="94" customFormat="1" ht="18.95" customHeight="1" x14ac:dyDescent="0.25">
      <c r="A2" s="160" t="s">
        <v>624</v>
      </c>
      <c r="B2" s="160"/>
      <c r="C2" s="160"/>
      <c r="D2" s="160"/>
    </row>
    <row r="3" spans="1:4" s="94" customFormat="1" ht="18.95" customHeight="1" x14ac:dyDescent="0.25">
      <c r="A3" s="160" t="s">
        <v>629</v>
      </c>
      <c r="B3" s="160"/>
      <c r="C3" s="160"/>
      <c r="D3" s="160"/>
    </row>
    <row r="4" spans="1:4" s="97" customFormat="1" ht="18.95" customHeight="1" x14ac:dyDescent="0.2">
      <c r="A4" s="161" t="s">
        <v>620</v>
      </c>
      <c r="B4" s="161"/>
      <c r="C4" s="161"/>
      <c r="D4" s="161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20375049.68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  <row r="22" spans="1:4" x14ac:dyDescent="0.2">
      <c r="A22" s="150" t="s">
        <v>630</v>
      </c>
      <c r="B22" s="150"/>
      <c r="C22" s="149"/>
    </row>
    <row r="23" spans="1:4" x14ac:dyDescent="0.2">
      <c r="A23" s="155"/>
      <c r="B23" s="155"/>
      <c r="C23" s="156"/>
    </row>
    <row r="24" spans="1:4" x14ac:dyDescent="0.2">
      <c r="A24" s="37"/>
      <c r="B24" s="37"/>
      <c r="C24" s="37"/>
    </row>
    <row r="25" spans="1:4" x14ac:dyDescent="0.2">
      <c r="A25" s="37"/>
      <c r="B25" s="37"/>
      <c r="C25" s="37"/>
    </row>
    <row r="26" spans="1:4" x14ac:dyDescent="0.2">
      <c r="A26" s="37"/>
      <c r="B26" s="37"/>
      <c r="C26" s="37"/>
    </row>
    <row r="27" spans="1:4" x14ac:dyDescent="0.2">
      <c r="A27" s="37"/>
      <c r="B27" s="37"/>
      <c r="C27" s="37"/>
    </row>
    <row r="28" spans="1:4" x14ac:dyDescent="0.2">
      <c r="A28" s="37"/>
      <c r="B28" s="37"/>
      <c r="C28" s="37"/>
    </row>
    <row r="29" spans="1:4" ht="12.75" x14ac:dyDescent="0.2">
      <c r="A29" s="151" t="s">
        <v>631</v>
      </c>
      <c r="B29" s="151"/>
      <c r="C29" s="151" t="s">
        <v>632</v>
      </c>
    </row>
    <row r="30" spans="1:4" ht="12.75" x14ac:dyDescent="0.2">
      <c r="A30" s="151" t="s">
        <v>633</v>
      </c>
      <c r="B30" s="151"/>
      <c r="C30" s="151" t="s">
        <v>634</v>
      </c>
    </row>
  </sheetData>
  <mergeCells count="5">
    <mergeCell ref="A1:D1"/>
    <mergeCell ref="A2:D2"/>
    <mergeCell ref="A3:D3"/>
    <mergeCell ref="A4:D4"/>
    <mergeCell ref="A23:C23"/>
  </mergeCell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topLeftCell="A19" zoomScale="60" zoomScaleNormal="100" workbookViewId="0">
      <selection activeCell="A36" sqref="A36:C44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2" t="s">
        <v>628</v>
      </c>
      <c r="B1" s="162"/>
      <c r="C1" s="162"/>
      <c r="D1" s="162"/>
    </row>
    <row r="2" spans="1:4" s="124" customFormat="1" ht="18.95" customHeight="1" x14ac:dyDescent="0.25">
      <c r="A2" s="162" t="s">
        <v>625</v>
      </c>
      <c r="B2" s="162"/>
      <c r="C2" s="162"/>
      <c r="D2" s="162"/>
    </row>
    <row r="3" spans="1:4" s="124" customFormat="1" ht="18.95" customHeight="1" x14ac:dyDescent="0.25">
      <c r="A3" s="162" t="s">
        <v>629</v>
      </c>
      <c r="B3" s="162"/>
      <c r="C3" s="162"/>
      <c r="D3" s="162"/>
    </row>
    <row r="4" spans="1:4" s="125" customFormat="1" x14ac:dyDescent="0.2">
      <c r="A4" s="163"/>
      <c r="B4" s="163"/>
      <c r="C4" s="163"/>
      <c r="D4" s="163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25402515.170000002</v>
      </c>
    </row>
    <row r="8" spans="1:4" x14ac:dyDescent="0.2">
      <c r="A8" s="110"/>
      <c r="B8" s="135" t="s">
        <v>166</v>
      </c>
      <c r="C8" s="112">
        <v>250434.6</v>
      </c>
      <c r="D8" s="136"/>
    </row>
    <row r="9" spans="1:4" x14ac:dyDescent="0.2">
      <c r="A9" s="110"/>
      <c r="B9" s="135" t="s">
        <v>165</v>
      </c>
      <c r="C9" s="112">
        <v>23150</v>
      </c>
      <c r="D9" s="137"/>
    </row>
    <row r="10" spans="1:4" x14ac:dyDescent="0.2">
      <c r="A10" s="110"/>
      <c r="B10" s="135" t="s">
        <v>164</v>
      </c>
      <c r="C10" s="112">
        <v>196737.79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653239.81999999995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20078952.960000001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4200000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128128.07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-25402515.170000002</v>
      </c>
    </row>
    <row r="36" spans="1:4" x14ac:dyDescent="0.2">
      <c r="A36" s="150" t="s">
        <v>630</v>
      </c>
      <c r="B36" s="150"/>
      <c r="C36" s="149"/>
    </row>
    <row r="37" spans="1:4" x14ac:dyDescent="0.2">
      <c r="A37" s="155"/>
      <c r="B37" s="155"/>
      <c r="C37" s="156"/>
    </row>
    <row r="38" spans="1:4" x14ac:dyDescent="0.2">
      <c r="A38" s="37"/>
      <c r="B38" s="37"/>
      <c r="C38" s="37"/>
    </row>
    <row r="39" spans="1:4" x14ac:dyDescent="0.2">
      <c r="A39" s="37"/>
      <c r="B39" s="37"/>
      <c r="C39" s="37"/>
    </row>
    <row r="40" spans="1:4" x14ac:dyDescent="0.2">
      <c r="A40" s="37"/>
      <c r="B40" s="37"/>
      <c r="C40" s="37"/>
    </row>
    <row r="41" spans="1:4" x14ac:dyDescent="0.2">
      <c r="A41" s="37"/>
      <c r="B41" s="37"/>
      <c r="C41" s="37"/>
    </row>
    <row r="42" spans="1:4" x14ac:dyDescent="0.2">
      <c r="A42" s="37"/>
      <c r="B42" s="37"/>
      <c r="C42" s="37"/>
    </row>
    <row r="43" spans="1:4" ht="12.75" x14ac:dyDescent="0.2">
      <c r="A43" s="151" t="s">
        <v>631</v>
      </c>
      <c r="B43" s="151"/>
      <c r="C43" s="151" t="s">
        <v>632</v>
      </c>
    </row>
    <row r="44" spans="1:4" ht="12.75" x14ac:dyDescent="0.2">
      <c r="A44" s="151" t="s">
        <v>633</v>
      </c>
      <c r="B44" s="151"/>
      <c r="C44" s="151" t="s">
        <v>634</v>
      </c>
    </row>
  </sheetData>
  <mergeCells count="5">
    <mergeCell ref="A1:D1"/>
    <mergeCell ref="A2:D2"/>
    <mergeCell ref="A3:D3"/>
    <mergeCell ref="A4:D4"/>
    <mergeCell ref="A37:C37"/>
  </mergeCells>
  <pageMargins left="0.7" right="0.7" top="0.75" bottom="0.75" header="0.3" footer="0.3"/>
  <pageSetup scale="91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0" workbookViewId="0">
      <selection activeCell="E58" sqref="E58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9" t="s">
        <v>628</v>
      </c>
      <c r="B1" s="164"/>
      <c r="C1" s="164"/>
      <c r="D1" s="164"/>
      <c r="E1" s="164"/>
      <c r="F1" s="164"/>
      <c r="G1" s="84" t="s">
        <v>288</v>
      </c>
      <c r="H1" s="85">
        <f>'Notas a los Edos Financieros'!E1</f>
        <v>2018</v>
      </c>
    </row>
    <row r="2" spans="1:10" ht="18.95" customHeight="1" x14ac:dyDescent="0.2">
      <c r="A2" s="159" t="s">
        <v>626</v>
      </c>
      <c r="B2" s="164"/>
      <c r="C2" s="164"/>
      <c r="D2" s="164"/>
      <c r="E2" s="164"/>
      <c r="F2" s="164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5" t="s">
        <v>629</v>
      </c>
      <c r="B3" s="166"/>
      <c r="C3" s="166"/>
      <c r="D3" s="166"/>
      <c r="E3" s="166"/>
      <c r="F3" s="166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  <row r="49" spans="1:3" x14ac:dyDescent="0.2">
      <c r="A49" s="150" t="s">
        <v>630</v>
      </c>
      <c r="B49" s="150"/>
      <c r="C49" s="149"/>
    </row>
    <row r="50" spans="1:3" x14ac:dyDescent="0.2">
      <c r="A50" s="155"/>
      <c r="B50" s="155"/>
      <c r="C50" s="156"/>
    </row>
    <row r="51" spans="1:3" x14ac:dyDescent="0.2">
      <c r="A51" s="37"/>
      <c r="B51" s="37"/>
      <c r="C51" s="37"/>
    </row>
    <row r="52" spans="1:3" x14ac:dyDescent="0.2">
      <c r="A52" s="37"/>
      <c r="B52" s="37"/>
      <c r="C52" s="37"/>
    </row>
    <row r="53" spans="1:3" x14ac:dyDescent="0.2">
      <c r="A53" s="37"/>
      <c r="B53" s="37"/>
      <c r="C53" s="37"/>
    </row>
    <row r="54" spans="1:3" x14ac:dyDescent="0.2">
      <c r="A54" s="37"/>
      <c r="B54" s="37"/>
      <c r="C54" s="37"/>
    </row>
    <row r="55" spans="1:3" x14ac:dyDescent="0.2">
      <c r="A55" s="37"/>
      <c r="B55" s="37"/>
      <c r="C55" s="37"/>
    </row>
    <row r="56" spans="1:3" ht="12.75" x14ac:dyDescent="0.2">
      <c r="A56" s="151" t="s">
        <v>631</v>
      </c>
      <c r="B56" s="151"/>
      <c r="C56" s="151" t="s">
        <v>632</v>
      </c>
    </row>
    <row r="57" spans="1:3" ht="12.75" x14ac:dyDescent="0.2">
      <c r="A57" s="151" t="s">
        <v>633</v>
      </c>
      <c r="B57" s="151"/>
      <c r="C57" s="151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0:C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7" t="s">
        <v>40</v>
      </c>
      <c r="B5" s="167"/>
      <c r="C5" s="167"/>
      <c r="D5" s="167"/>
      <c r="E5" s="16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8" t="s">
        <v>44</v>
      </c>
      <c r="C10" s="168"/>
      <c r="D10" s="168"/>
      <c r="E10" s="168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8" t="s">
        <v>48</v>
      </c>
      <c r="C12" s="168"/>
      <c r="D12" s="168"/>
      <c r="E12" s="168"/>
    </row>
    <row r="13" spans="1:8" s="11" customFormat="1" ht="26.1" customHeight="1" x14ac:dyDescent="0.2">
      <c r="A13" s="29" t="s">
        <v>49</v>
      </c>
      <c r="B13" s="168" t="s">
        <v>50</v>
      </c>
      <c r="C13" s="168"/>
      <c r="D13" s="168"/>
      <c r="E13" s="168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9" t="s">
        <v>56</v>
      </c>
      <c r="C22" s="169"/>
      <c r="D22" s="169"/>
      <c r="E22" s="169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27" zoomScaleNormal="100" workbookViewId="0">
      <selection activeCell="A142" sqref="A142:C150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7" t="s">
        <v>628</v>
      </c>
      <c r="B1" s="158"/>
      <c r="C1" s="158"/>
      <c r="D1" s="158"/>
      <c r="E1" s="158"/>
      <c r="F1" s="158"/>
      <c r="G1" s="70" t="s">
        <v>288</v>
      </c>
      <c r="H1" s="81">
        <v>2018</v>
      </c>
    </row>
    <row r="2" spans="1:8" s="72" customFormat="1" ht="18.95" customHeight="1" x14ac:dyDescent="0.25">
      <c r="A2" s="157" t="s">
        <v>289</v>
      </c>
      <c r="B2" s="158"/>
      <c r="C2" s="158"/>
      <c r="D2" s="158"/>
      <c r="E2" s="158"/>
      <c r="F2" s="158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7" t="s">
        <v>629</v>
      </c>
      <c r="B3" s="158"/>
      <c r="C3" s="158"/>
      <c r="D3" s="158"/>
      <c r="E3" s="158"/>
      <c r="F3" s="158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44868553.460000001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730025.15</v>
      </c>
      <c r="D15" s="80">
        <v>728920.07</v>
      </c>
      <c r="E15" s="80">
        <v>729748.2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1991991.05</v>
      </c>
      <c r="D20" s="80">
        <v>1991991.05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111460</v>
      </c>
      <c r="D21" s="80">
        <v>111460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187688</v>
      </c>
      <c r="D23" s="80">
        <v>187688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6281151.6200000001</v>
      </c>
      <c r="D25" s="80">
        <v>6281151.6200000001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208662555.88999999</v>
      </c>
      <c r="D52" s="80">
        <f t="shared" ref="D52:E52" si="0">SUM(D53:D59)</f>
        <v>11400</v>
      </c>
      <c r="E52" s="80">
        <f t="shared" si="0"/>
        <v>11400</v>
      </c>
    </row>
    <row r="53" spans="1:9" x14ac:dyDescent="0.2">
      <c r="A53" s="78">
        <v>1231</v>
      </c>
      <c r="B53" s="76" t="s">
        <v>329</v>
      </c>
      <c r="C53" s="80">
        <v>3365953.52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11400</v>
      </c>
    </row>
    <row r="55" spans="1:9" x14ac:dyDescent="0.2">
      <c r="A55" s="78">
        <v>1233</v>
      </c>
      <c r="B55" s="76" t="s">
        <v>331</v>
      </c>
      <c r="C55" s="80">
        <v>4760402.74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11400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199420809.84999999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1115389.78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2826740.1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570156.06999999995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206656.68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15670026.66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25520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6969202.3499999996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34568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278400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278400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825561.13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825561.13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12203895.16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51849.23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1676245.16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1640730.81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2054171.85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3164974.02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3615924.09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x14ac:dyDescent="0.2">
      <c r="A142" s="150" t="s">
        <v>630</v>
      </c>
      <c r="B142" s="150"/>
      <c r="C142" s="149"/>
    </row>
    <row r="143" spans="1:8" x14ac:dyDescent="0.2">
      <c r="A143" s="155"/>
      <c r="B143" s="155"/>
      <c r="C143" s="156"/>
    </row>
    <row r="144" spans="1:8" x14ac:dyDescent="0.2">
      <c r="A144" s="37"/>
      <c r="B144" s="37"/>
      <c r="C144" s="37"/>
    </row>
    <row r="145" spans="1:3" x14ac:dyDescent="0.2">
      <c r="A145" s="37"/>
      <c r="B145" s="37"/>
      <c r="C145" s="37"/>
    </row>
    <row r="146" spans="1:3" x14ac:dyDescent="0.2">
      <c r="A146" s="37"/>
      <c r="B146" s="37"/>
      <c r="C146" s="37"/>
    </row>
    <row r="147" spans="1:3" x14ac:dyDescent="0.2">
      <c r="A147" s="37"/>
      <c r="B147" s="37"/>
      <c r="C147" s="37"/>
    </row>
    <row r="148" spans="1:3" x14ac:dyDescent="0.2">
      <c r="A148" s="37"/>
      <c r="B148" s="37"/>
      <c r="C148" s="37"/>
    </row>
    <row r="149" spans="1:3" ht="12.75" x14ac:dyDescent="0.2">
      <c r="A149" s="151" t="s">
        <v>631</v>
      </c>
      <c r="B149" s="151"/>
      <c r="C149" s="151" t="s">
        <v>632</v>
      </c>
    </row>
    <row r="150" spans="1:3" ht="12.75" x14ac:dyDescent="0.2">
      <c r="A150" s="151" t="s">
        <v>633</v>
      </c>
      <c r="B150" s="151"/>
      <c r="C150" s="151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43:C1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196" zoomScaleNormal="100" workbookViewId="0">
      <selection activeCell="A219" sqref="A219:C227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3" t="s">
        <v>628</v>
      </c>
      <c r="B1" s="153"/>
      <c r="C1" s="153"/>
      <c r="D1" s="70" t="s">
        <v>288</v>
      </c>
      <c r="E1" s="81">
        <v>2018</v>
      </c>
    </row>
    <row r="2" spans="1:5" s="72" customFormat="1" ht="18.95" customHeight="1" x14ac:dyDescent="0.25">
      <c r="A2" s="153" t="s">
        <v>403</v>
      </c>
      <c r="B2" s="153"/>
      <c r="C2" s="153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3" t="s">
        <v>629</v>
      </c>
      <c r="B3" s="153"/>
      <c r="C3" s="153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8918042.879999999</v>
      </c>
    </row>
    <row r="9" spans="1:5" x14ac:dyDescent="0.2">
      <c r="A9" s="78">
        <v>4110</v>
      </c>
      <c r="B9" s="76" t="s">
        <v>406</v>
      </c>
      <c r="C9" s="80">
        <f>SUM(C10:C17)</f>
        <v>5840798.1399999997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5392794.8399999999</v>
      </c>
    </row>
    <row r="12" spans="1:5" x14ac:dyDescent="0.2">
      <c r="A12" s="78">
        <v>4113</v>
      </c>
      <c r="B12" s="76" t="s">
        <v>409</v>
      </c>
      <c r="C12" s="80">
        <v>98117.74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349885.56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2368615.9699999997</v>
      </c>
    </row>
    <row r="27" spans="1:3" x14ac:dyDescent="0.2">
      <c r="A27" s="78">
        <v>4141</v>
      </c>
      <c r="B27" s="76" t="s">
        <v>424</v>
      </c>
      <c r="C27" s="80">
        <v>399173.47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1969442.5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664717.02</v>
      </c>
    </row>
    <row r="33" spans="1:3" x14ac:dyDescent="0.2">
      <c r="A33" s="78">
        <v>4151</v>
      </c>
      <c r="B33" s="76" t="s">
        <v>430</v>
      </c>
      <c r="C33" s="80">
        <v>650574.52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14142.5</v>
      </c>
    </row>
    <row r="37" spans="1:3" x14ac:dyDescent="0.2">
      <c r="A37" s="78">
        <v>4160</v>
      </c>
      <c r="B37" s="76" t="s">
        <v>434</v>
      </c>
      <c r="C37" s="80">
        <f>SUM(C38:C46)</f>
        <v>43911.75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43911.75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94450038.210000008</v>
      </c>
    </row>
    <row r="56" spans="1:3" x14ac:dyDescent="0.2">
      <c r="A56" s="78">
        <v>4210</v>
      </c>
      <c r="B56" s="76" t="s">
        <v>453</v>
      </c>
      <c r="C56" s="80">
        <f>SUM(C57:C59)</f>
        <v>94450038.210000008</v>
      </c>
    </row>
    <row r="57" spans="1:3" x14ac:dyDescent="0.2">
      <c r="A57" s="78">
        <v>4211</v>
      </c>
      <c r="B57" s="76" t="s">
        <v>454</v>
      </c>
      <c r="C57" s="80">
        <v>34383334.060000002</v>
      </c>
    </row>
    <row r="58" spans="1:3" x14ac:dyDescent="0.2">
      <c r="A58" s="78">
        <v>4212</v>
      </c>
      <c r="B58" s="76" t="s">
        <v>455</v>
      </c>
      <c r="C58" s="80">
        <v>35399742.25</v>
      </c>
    </row>
    <row r="59" spans="1:3" x14ac:dyDescent="0.2">
      <c r="A59" s="78">
        <v>4213</v>
      </c>
      <c r="B59" s="76" t="s">
        <v>456</v>
      </c>
      <c r="C59" s="80">
        <v>24666961.899999999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73218476.459999979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48978184.579999998</v>
      </c>
      <c r="D97" s="83">
        <f>C97/$C$96</f>
        <v>0.66893203666641843</v>
      </c>
    </row>
    <row r="98" spans="1:4" x14ac:dyDescent="0.2">
      <c r="A98" s="78">
        <v>5110</v>
      </c>
      <c r="B98" s="76" t="s">
        <v>487</v>
      </c>
      <c r="C98" s="80">
        <f>SUM(C99:C104)</f>
        <v>22475177.850000001</v>
      </c>
      <c r="D98" s="83">
        <f t="shared" ref="D98:D161" si="0">C98/$C$96</f>
        <v>0.30696046867730753</v>
      </c>
    </row>
    <row r="99" spans="1:4" x14ac:dyDescent="0.2">
      <c r="A99" s="78">
        <v>5111</v>
      </c>
      <c r="B99" s="76" t="s">
        <v>488</v>
      </c>
      <c r="C99" s="80">
        <v>14313331.939999999</v>
      </c>
      <c r="D99" s="83">
        <f t="shared" si="0"/>
        <v>0.1954879783358989</v>
      </c>
    </row>
    <row r="100" spans="1:4" x14ac:dyDescent="0.2">
      <c r="A100" s="78">
        <v>5112</v>
      </c>
      <c r="B100" s="76" t="s">
        <v>489</v>
      </c>
      <c r="C100" s="80">
        <v>878909.99</v>
      </c>
      <c r="D100" s="83">
        <f t="shared" si="0"/>
        <v>1.2003937154854045E-2</v>
      </c>
    </row>
    <row r="101" spans="1:4" x14ac:dyDescent="0.2">
      <c r="A101" s="78">
        <v>5113</v>
      </c>
      <c r="B101" s="76" t="s">
        <v>490</v>
      </c>
      <c r="C101" s="80">
        <v>341543.48</v>
      </c>
      <c r="D101" s="83">
        <f t="shared" si="0"/>
        <v>4.6647171112142545E-3</v>
      </c>
    </row>
    <row r="102" spans="1:4" x14ac:dyDescent="0.2">
      <c r="A102" s="78">
        <v>5114</v>
      </c>
      <c r="B102" s="76" t="s">
        <v>491</v>
      </c>
      <c r="C102" s="80">
        <v>2285629.5099999998</v>
      </c>
      <c r="D102" s="83">
        <f t="shared" si="0"/>
        <v>3.1216567463660121E-2</v>
      </c>
    </row>
    <row r="103" spans="1:4" x14ac:dyDescent="0.2">
      <c r="A103" s="78">
        <v>5115</v>
      </c>
      <c r="B103" s="76" t="s">
        <v>492</v>
      </c>
      <c r="C103" s="80">
        <v>4655762.93</v>
      </c>
      <c r="D103" s="83">
        <f t="shared" si="0"/>
        <v>6.3587268611680167E-2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8614001.2100000009</v>
      </c>
      <c r="D105" s="83">
        <f t="shared" si="0"/>
        <v>0.11764791657070221</v>
      </c>
    </row>
    <row r="106" spans="1:4" x14ac:dyDescent="0.2">
      <c r="A106" s="78">
        <v>5121</v>
      </c>
      <c r="B106" s="76" t="s">
        <v>495</v>
      </c>
      <c r="C106" s="80">
        <v>341058.37</v>
      </c>
      <c r="D106" s="83">
        <f t="shared" si="0"/>
        <v>4.6580915977720971E-3</v>
      </c>
    </row>
    <row r="107" spans="1:4" x14ac:dyDescent="0.2">
      <c r="A107" s="78">
        <v>5122</v>
      </c>
      <c r="B107" s="76" t="s">
        <v>496</v>
      </c>
      <c r="C107" s="80">
        <v>1457.98</v>
      </c>
      <c r="D107" s="83">
        <f t="shared" si="0"/>
        <v>1.9912733376752381E-5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4271188.24</v>
      </c>
      <c r="D109" s="83">
        <f t="shared" si="0"/>
        <v>5.8334841784551408E-2</v>
      </c>
    </row>
    <row r="110" spans="1:4" x14ac:dyDescent="0.2">
      <c r="A110" s="78">
        <v>5125</v>
      </c>
      <c r="B110" s="76" t="s">
        <v>499</v>
      </c>
      <c r="C110" s="80">
        <v>1210</v>
      </c>
      <c r="D110" s="83">
        <f t="shared" si="0"/>
        <v>1.6525883335759324E-5</v>
      </c>
    </row>
    <row r="111" spans="1:4" x14ac:dyDescent="0.2">
      <c r="A111" s="78">
        <v>5126</v>
      </c>
      <c r="B111" s="76" t="s">
        <v>500</v>
      </c>
      <c r="C111" s="80">
        <v>3829241.32</v>
      </c>
      <c r="D111" s="83">
        <f t="shared" si="0"/>
        <v>5.229883910643722E-2</v>
      </c>
    </row>
    <row r="112" spans="1:4" x14ac:dyDescent="0.2">
      <c r="A112" s="78">
        <v>5127</v>
      </c>
      <c r="B112" s="76" t="s">
        <v>501</v>
      </c>
      <c r="C112" s="80">
        <v>136467.16</v>
      </c>
      <c r="D112" s="83">
        <f t="shared" si="0"/>
        <v>1.8638350126631417E-3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33378.14</v>
      </c>
      <c r="D114" s="83">
        <f t="shared" si="0"/>
        <v>4.558704525658196E-4</v>
      </c>
    </row>
    <row r="115" spans="1:4" x14ac:dyDescent="0.2">
      <c r="A115" s="78">
        <v>5130</v>
      </c>
      <c r="B115" s="76" t="s">
        <v>504</v>
      </c>
      <c r="C115" s="80">
        <f>SUM(C116:C124)</f>
        <v>17889005.52</v>
      </c>
      <c r="D115" s="83">
        <f t="shared" si="0"/>
        <v>0.24432365141840873</v>
      </c>
    </row>
    <row r="116" spans="1:4" x14ac:dyDescent="0.2">
      <c r="A116" s="78">
        <v>5131</v>
      </c>
      <c r="B116" s="76" t="s">
        <v>505</v>
      </c>
      <c r="C116" s="80">
        <v>6975219.0300000003</v>
      </c>
      <c r="D116" s="83">
        <f t="shared" si="0"/>
        <v>9.5265831348056468E-2</v>
      </c>
    </row>
    <row r="117" spans="1:4" x14ac:dyDescent="0.2">
      <c r="A117" s="78">
        <v>5132</v>
      </c>
      <c r="B117" s="76" t="s">
        <v>506</v>
      </c>
      <c r="C117" s="80">
        <v>403712.4</v>
      </c>
      <c r="D117" s="83">
        <f t="shared" si="0"/>
        <v>5.5138049781813248E-3</v>
      </c>
    </row>
    <row r="118" spans="1:4" x14ac:dyDescent="0.2">
      <c r="A118" s="78">
        <v>5133</v>
      </c>
      <c r="B118" s="76" t="s">
        <v>507</v>
      </c>
      <c r="C118" s="80">
        <v>1339777.45</v>
      </c>
      <c r="D118" s="83">
        <f t="shared" si="0"/>
        <v>1.8298351929405883E-2</v>
      </c>
    </row>
    <row r="119" spans="1:4" x14ac:dyDescent="0.2">
      <c r="A119" s="78">
        <v>5134</v>
      </c>
      <c r="B119" s="76" t="s">
        <v>508</v>
      </c>
      <c r="C119" s="80">
        <v>368682.37</v>
      </c>
      <c r="D119" s="83">
        <f t="shared" si="0"/>
        <v>5.0353734170010354E-3</v>
      </c>
    </row>
    <row r="120" spans="1:4" x14ac:dyDescent="0.2">
      <c r="A120" s="78">
        <v>5135</v>
      </c>
      <c r="B120" s="76" t="s">
        <v>509</v>
      </c>
      <c r="C120" s="80">
        <v>5665883.3399999999</v>
      </c>
      <c r="D120" s="83">
        <f t="shared" si="0"/>
        <v>7.7383245513109405E-2</v>
      </c>
    </row>
    <row r="121" spans="1:4" x14ac:dyDescent="0.2">
      <c r="A121" s="78">
        <v>5136</v>
      </c>
      <c r="B121" s="76" t="s">
        <v>510</v>
      </c>
      <c r="C121" s="80">
        <v>375804.99</v>
      </c>
      <c r="D121" s="83">
        <f t="shared" si="0"/>
        <v>5.132652414658016E-3</v>
      </c>
    </row>
    <row r="122" spans="1:4" x14ac:dyDescent="0.2">
      <c r="A122" s="78">
        <v>5137</v>
      </c>
      <c r="B122" s="76" t="s">
        <v>511</v>
      </c>
      <c r="C122" s="80">
        <v>83447.240000000005</v>
      </c>
      <c r="D122" s="83">
        <f t="shared" si="0"/>
        <v>1.1397019445711645E-3</v>
      </c>
    </row>
    <row r="123" spans="1:4" x14ac:dyDescent="0.2">
      <c r="A123" s="78">
        <v>5138</v>
      </c>
      <c r="B123" s="76" t="s">
        <v>512</v>
      </c>
      <c r="C123" s="80">
        <v>2368820.7000000002</v>
      </c>
      <c r="D123" s="83">
        <f t="shared" si="0"/>
        <v>3.2352772340108873E-2</v>
      </c>
    </row>
    <row r="124" spans="1:4" x14ac:dyDescent="0.2">
      <c r="A124" s="78">
        <v>5139</v>
      </c>
      <c r="B124" s="76" t="s">
        <v>513</v>
      </c>
      <c r="C124" s="80">
        <v>307658</v>
      </c>
      <c r="D124" s="83">
        <f t="shared" si="0"/>
        <v>4.201917533316564E-3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20375049.68</v>
      </c>
      <c r="D125" s="83">
        <f t="shared" si="0"/>
        <v>0.27827743303469449</v>
      </c>
    </row>
    <row r="126" spans="1:4" x14ac:dyDescent="0.2">
      <c r="A126" s="78">
        <v>5210</v>
      </c>
      <c r="B126" s="76" t="s">
        <v>515</v>
      </c>
      <c r="C126" s="80">
        <f>SUM(C127:C128)</f>
        <v>2733000</v>
      </c>
      <c r="D126" s="83">
        <f t="shared" si="0"/>
        <v>3.7326643931099364E-2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2733000</v>
      </c>
      <c r="D128" s="83">
        <f t="shared" si="0"/>
        <v>3.7326643931099364E-2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17558104.039999999</v>
      </c>
      <c r="D135" s="83">
        <f t="shared" si="0"/>
        <v>0.23980428013402022</v>
      </c>
    </row>
    <row r="136" spans="1:4" x14ac:dyDescent="0.2">
      <c r="A136" s="78">
        <v>5241</v>
      </c>
      <c r="B136" s="76" t="s">
        <v>523</v>
      </c>
      <c r="C136" s="80">
        <v>16746588.039999999</v>
      </c>
      <c r="D136" s="83">
        <f t="shared" si="0"/>
        <v>0.22872079357112593</v>
      </c>
    </row>
    <row r="137" spans="1:4" x14ac:dyDescent="0.2">
      <c r="A137" s="78">
        <v>5242</v>
      </c>
      <c r="B137" s="76" t="s">
        <v>524</v>
      </c>
      <c r="C137" s="80">
        <v>440500</v>
      </c>
      <c r="D137" s="83">
        <f t="shared" si="0"/>
        <v>6.0162409995057706E-3</v>
      </c>
    </row>
    <row r="138" spans="1:4" x14ac:dyDescent="0.2">
      <c r="A138" s="78">
        <v>5243</v>
      </c>
      <c r="B138" s="76" t="s">
        <v>525</v>
      </c>
      <c r="C138" s="80">
        <v>368000</v>
      </c>
      <c r="D138" s="83">
        <f t="shared" si="0"/>
        <v>5.0260537748425052E-3</v>
      </c>
    </row>
    <row r="139" spans="1:4" x14ac:dyDescent="0.2">
      <c r="A139" s="78">
        <v>5244</v>
      </c>
      <c r="B139" s="76" t="s">
        <v>526</v>
      </c>
      <c r="C139" s="80">
        <v>3016</v>
      </c>
      <c r="D139" s="83">
        <f t="shared" si="0"/>
        <v>4.1191788545991835E-5</v>
      </c>
    </row>
    <row r="140" spans="1:4" x14ac:dyDescent="0.2">
      <c r="A140" s="78">
        <v>5250</v>
      </c>
      <c r="B140" s="76" t="s">
        <v>462</v>
      </c>
      <c r="C140" s="80">
        <f>SUM(C141:C143)</f>
        <v>83945.64</v>
      </c>
      <c r="D140" s="83">
        <f t="shared" si="0"/>
        <v>1.1465089695749185E-3</v>
      </c>
    </row>
    <row r="141" spans="1:4" x14ac:dyDescent="0.2">
      <c r="A141" s="78">
        <v>5251</v>
      </c>
      <c r="B141" s="76" t="s">
        <v>527</v>
      </c>
      <c r="C141" s="80">
        <v>52378.2</v>
      </c>
      <c r="D141" s="83">
        <f t="shared" si="0"/>
        <v>7.1536861366699913E-4</v>
      </c>
    </row>
    <row r="142" spans="1:4" x14ac:dyDescent="0.2">
      <c r="A142" s="78">
        <v>5252</v>
      </c>
      <c r="B142" s="76" t="s">
        <v>528</v>
      </c>
      <c r="C142" s="80">
        <v>31567.439999999999</v>
      </c>
      <c r="D142" s="83">
        <f t="shared" si="0"/>
        <v>4.3114035590791923E-4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3644157.63</v>
      </c>
      <c r="D158" s="83">
        <f t="shared" si="0"/>
        <v>4.9771011446691896E-2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3644157.63</v>
      </c>
      <c r="D165" s="83">
        <f t="shared" si="1"/>
        <v>4.9771011446691896E-2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3644157.63</v>
      </c>
      <c r="D167" s="83">
        <f t="shared" si="1"/>
        <v>4.9771011446691896E-2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92956.5</v>
      </c>
      <c r="D168" s="83">
        <f t="shared" si="1"/>
        <v>1.2695770861987699E-3</v>
      </c>
    </row>
    <row r="169" spans="1:4" x14ac:dyDescent="0.2">
      <c r="A169" s="78">
        <v>5410</v>
      </c>
      <c r="B169" s="76" t="s">
        <v>552</v>
      </c>
      <c r="C169" s="80">
        <f>SUM(C170:C171)</f>
        <v>92956.5</v>
      </c>
      <c r="D169" s="83">
        <f t="shared" si="1"/>
        <v>1.2695770861987699E-3</v>
      </c>
    </row>
    <row r="170" spans="1:4" x14ac:dyDescent="0.2">
      <c r="A170" s="78">
        <v>5411</v>
      </c>
      <c r="B170" s="76" t="s">
        <v>553</v>
      </c>
      <c r="C170" s="80">
        <v>92956.5</v>
      </c>
      <c r="D170" s="83">
        <f t="shared" si="1"/>
        <v>1.2695770861987699E-3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128128.07</v>
      </c>
      <c r="D183" s="83">
        <f t="shared" si="1"/>
        <v>1.7499417659966978E-3</v>
      </c>
    </row>
    <row r="184" spans="1:4" x14ac:dyDescent="0.2">
      <c r="A184" s="78">
        <v>5510</v>
      </c>
      <c r="B184" s="76" t="s">
        <v>566</v>
      </c>
      <c r="C184" s="80">
        <f>SUM(C185:C192)</f>
        <v>128128.07</v>
      </c>
      <c r="D184" s="83">
        <f t="shared" si="1"/>
        <v>1.7499417659966978E-3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128128.07</v>
      </c>
      <c r="D189" s="83">
        <f t="shared" si="1"/>
        <v>1.7499417659966978E-3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  <row r="219" spans="1:4" x14ac:dyDescent="0.2">
      <c r="A219" s="150" t="s">
        <v>630</v>
      </c>
      <c r="B219" s="150"/>
      <c r="C219" s="149"/>
    </row>
    <row r="220" spans="1:4" x14ac:dyDescent="0.2">
      <c r="A220" s="155"/>
      <c r="B220" s="155"/>
      <c r="C220" s="156"/>
    </row>
    <row r="221" spans="1:4" x14ac:dyDescent="0.2">
      <c r="A221" s="37"/>
      <c r="B221" s="37"/>
      <c r="C221" s="37"/>
    </row>
    <row r="222" spans="1:4" x14ac:dyDescent="0.2">
      <c r="A222" s="37"/>
      <c r="B222" s="37"/>
      <c r="C222" s="37"/>
    </row>
    <row r="223" spans="1:4" x14ac:dyDescent="0.2">
      <c r="A223" s="37"/>
      <c r="B223" s="37"/>
      <c r="C223" s="37"/>
    </row>
    <row r="224" spans="1:4" x14ac:dyDescent="0.2">
      <c r="A224" s="37"/>
      <c r="B224" s="37"/>
      <c r="C224" s="37"/>
    </row>
    <row r="225" spans="1:3" x14ac:dyDescent="0.2">
      <c r="A225" s="37"/>
      <c r="B225" s="37"/>
      <c r="C225" s="37"/>
    </row>
    <row r="226" spans="1:3" ht="12.75" x14ac:dyDescent="0.2">
      <c r="A226" s="151" t="s">
        <v>631</v>
      </c>
      <c r="B226" s="151"/>
      <c r="C226" s="151" t="s">
        <v>632</v>
      </c>
    </row>
    <row r="227" spans="1:3" ht="12.75" x14ac:dyDescent="0.2">
      <c r="A227" s="151" t="s">
        <v>633</v>
      </c>
      <c r="B227" s="151"/>
      <c r="C227" s="151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0:C220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2" workbookViewId="0">
      <selection activeCell="A29" sqref="A29:C37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9" t="s">
        <v>628</v>
      </c>
      <c r="B1" s="159"/>
      <c r="C1" s="159"/>
      <c r="D1" s="84" t="s">
        <v>288</v>
      </c>
      <c r="E1" s="85">
        <v>2018</v>
      </c>
    </row>
    <row r="2" spans="1:5" ht="18.95" customHeight="1" x14ac:dyDescent="0.2">
      <c r="A2" s="159" t="s">
        <v>594</v>
      </c>
      <c r="B2" s="159"/>
      <c r="C2" s="159"/>
      <c r="D2" s="84" t="s">
        <v>290</v>
      </c>
      <c r="E2" s="85" t="str">
        <f>ESF!H2</f>
        <v>Trimestral</v>
      </c>
    </row>
    <row r="3" spans="1:5" ht="18.95" customHeight="1" x14ac:dyDescent="0.2">
      <c r="A3" s="159" t="s">
        <v>629</v>
      </c>
      <c r="B3" s="159"/>
      <c r="C3" s="159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16698885.800000001</v>
      </c>
    </row>
    <row r="9" spans="1:5" x14ac:dyDescent="0.2">
      <c r="A9" s="90">
        <v>3120</v>
      </c>
      <c r="B9" s="86" t="s">
        <v>595</v>
      </c>
      <c r="C9" s="91">
        <v>381511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30149604.629999999</v>
      </c>
    </row>
    <row r="15" spans="1:5" x14ac:dyDescent="0.2">
      <c r="A15" s="90">
        <v>3220</v>
      </c>
      <c r="B15" s="86" t="s">
        <v>599</v>
      </c>
      <c r="C15" s="91">
        <v>249333115.55000001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-371298</v>
      </c>
    </row>
    <row r="22" spans="1:3" x14ac:dyDescent="0.2">
      <c r="A22" s="90">
        <v>3241</v>
      </c>
      <c r="B22" s="86" t="s">
        <v>606</v>
      </c>
      <c r="C22" s="91">
        <v>-371298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29" spans="1:3" x14ac:dyDescent="0.2">
      <c r="A29" s="150" t="s">
        <v>630</v>
      </c>
      <c r="B29" s="150"/>
      <c r="C29" s="149"/>
    </row>
    <row r="30" spans="1:3" x14ac:dyDescent="0.2">
      <c r="A30" s="155"/>
      <c r="B30" s="155"/>
      <c r="C30" s="156"/>
    </row>
    <row r="31" spans="1:3" x14ac:dyDescent="0.2">
      <c r="A31" s="37"/>
      <c r="B31" s="37"/>
      <c r="C31" s="37"/>
    </row>
    <row r="32" spans="1:3" x14ac:dyDescent="0.2">
      <c r="A32" s="37"/>
      <c r="B32" s="37"/>
      <c r="C32" s="37"/>
    </row>
    <row r="33" spans="1:3" x14ac:dyDescent="0.2">
      <c r="A33" s="37"/>
      <c r="B33" s="37"/>
      <c r="C33" s="37"/>
    </row>
    <row r="34" spans="1:3" x14ac:dyDescent="0.2">
      <c r="A34" s="37"/>
      <c r="B34" s="37"/>
      <c r="C34" s="37"/>
    </row>
    <row r="35" spans="1:3" x14ac:dyDescent="0.2">
      <c r="A35" s="37"/>
      <c r="B35" s="37"/>
      <c r="C35" s="37"/>
    </row>
    <row r="36" spans="1:3" ht="12.75" x14ac:dyDescent="0.2">
      <c r="A36" s="151" t="s">
        <v>631</v>
      </c>
      <c r="B36" s="151"/>
      <c r="C36" s="151" t="s">
        <v>632</v>
      </c>
    </row>
    <row r="37" spans="1:3" ht="12.75" x14ac:dyDescent="0.2">
      <c r="A37" s="151" t="s">
        <v>633</v>
      </c>
      <c r="B37" s="151"/>
      <c r="C37" s="151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0:C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61" workbookViewId="0">
      <selection activeCell="A82" sqref="A82:C90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9" t="s">
        <v>628</v>
      </c>
      <c r="B1" s="159"/>
      <c r="C1" s="159"/>
      <c r="D1" s="84" t="s">
        <v>288</v>
      </c>
      <c r="E1" s="85">
        <v>2018</v>
      </c>
    </row>
    <row r="2" spans="1:5" s="92" customFormat="1" ht="18.95" customHeight="1" x14ac:dyDescent="0.25">
      <c r="A2" s="159" t="s">
        <v>612</v>
      </c>
      <c r="B2" s="159"/>
      <c r="C2" s="159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9" t="s">
        <v>629</v>
      </c>
      <c r="B3" s="159"/>
      <c r="C3" s="159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3980212.17</v>
      </c>
      <c r="D9" s="91">
        <v>11149547.310000001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44868553.460000001</v>
      </c>
      <c r="D12" s="91">
        <v>41798935.780000001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48848765.630000003</v>
      </c>
      <c r="D15" s="91">
        <f>SUM(D8:D14)</f>
        <v>52948483.090000004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208662555.88999999</v>
      </c>
    </row>
    <row r="21" spans="1:5" x14ac:dyDescent="0.2">
      <c r="A21" s="90">
        <v>1231</v>
      </c>
      <c r="B21" s="86" t="s">
        <v>329</v>
      </c>
      <c r="C21" s="91">
        <v>3365953.52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4760402.74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199420809.84999999</v>
      </c>
    </row>
    <row r="26" spans="1:5" x14ac:dyDescent="0.2">
      <c r="A26" s="90">
        <v>1236</v>
      </c>
      <c r="B26" s="86" t="s">
        <v>334</v>
      </c>
      <c r="C26" s="91">
        <v>1115389.78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26302869.859999999</v>
      </c>
    </row>
    <row r="29" spans="1:5" x14ac:dyDescent="0.2">
      <c r="A29" s="90">
        <v>1241</v>
      </c>
      <c r="B29" s="86" t="s">
        <v>337</v>
      </c>
      <c r="C29" s="91">
        <v>2826740.1</v>
      </c>
    </row>
    <row r="30" spans="1:5" x14ac:dyDescent="0.2">
      <c r="A30" s="90">
        <v>1242</v>
      </c>
      <c r="B30" s="86" t="s">
        <v>338</v>
      </c>
      <c r="C30" s="91">
        <v>570156.06999999995</v>
      </c>
    </row>
    <row r="31" spans="1:5" x14ac:dyDescent="0.2">
      <c r="A31" s="90">
        <v>1243</v>
      </c>
      <c r="B31" s="86" t="s">
        <v>339</v>
      </c>
      <c r="C31" s="91">
        <v>206656.68</v>
      </c>
    </row>
    <row r="32" spans="1:5" x14ac:dyDescent="0.2">
      <c r="A32" s="90">
        <v>1244</v>
      </c>
      <c r="B32" s="86" t="s">
        <v>340</v>
      </c>
      <c r="C32" s="91">
        <v>15670026.66</v>
      </c>
    </row>
    <row r="33" spans="1:5" x14ac:dyDescent="0.2">
      <c r="A33" s="90">
        <v>1245</v>
      </c>
      <c r="B33" s="86" t="s">
        <v>341</v>
      </c>
      <c r="C33" s="91">
        <v>25520</v>
      </c>
    </row>
    <row r="34" spans="1:5" x14ac:dyDescent="0.2">
      <c r="A34" s="90">
        <v>1246</v>
      </c>
      <c r="B34" s="86" t="s">
        <v>342</v>
      </c>
      <c r="C34" s="91">
        <v>6969202.3499999996</v>
      </c>
    </row>
    <row r="35" spans="1:5" x14ac:dyDescent="0.2">
      <c r="A35" s="90">
        <v>1247</v>
      </c>
      <c r="B35" s="86" t="s">
        <v>343</v>
      </c>
      <c r="C35" s="91">
        <v>34568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278400</v>
      </c>
    </row>
    <row r="38" spans="1:5" x14ac:dyDescent="0.2">
      <c r="A38" s="90">
        <v>1251</v>
      </c>
      <c r="B38" s="86" t="s">
        <v>347</v>
      </c>
      <c r="C38" s="91">
        <v>278400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128128.07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128128.07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128128.07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2" spans="1:3" x14ac:dyDescent="0.2">
      <c r="A82" s="150" t="s">
        <v>630</v>
      </c>
      <c r="B82" s="150"/>
      <c r="C82" s="149"/>
    </row>
    <row r="83" spans="1:3" x14ac:dyDescent="0.2">
      <c r="A83" s="155"/>
      <c r="B83" s="155"/>
      <c r="C83" s="156"/>
    </row>
    <row r="84" spans="1:3" x14ac:dyDescent="0.2">
      <c r="A84" s="37"/>
      <c r="B84" s="37"/>
      <c r="C84" s="37"/>
    </row>
    <row r="85" spans="1:3" x14ac:dyDescent="0.2">
      <c r="A85" s="37"/>
      <c r="B85" s="37"/>
      <c r="C85" s="37"/>
    </row>
    <row r="86" spans="1:3" x14ac:dyDescent="0.2">
      <c r="A86" s="37"/>
      <c r="B86" s="37"/>
      <c r="C86" s="37"/>
    </row>
    <row r="87" spans="1:3" x14ac:dyDescent="0.2">
      <c r="A87" s="37"/>
      <c r="B87" s="37"/>
      <c r="C87" s="37"/>
    </row>
    <row r="88" spans="1:3" x14ac:dyDescent="0.2">
      <c r="A88" s="37"/>
      <c r="B88" s="37"/>
      <c r="C88" s="37"/>
    </row>
    <row r="89" spans="1:3" ht="12.75" x14ac:dyDescent="0.2">
      <c r="A89" s="151" t="s">
        <v>631</v>
      </c>
      <c r="B89" s="151"/>
      <c r="C89" s="151" t="s">
        <v>632</v>
      </c>
    </row>
    <row r="90" spans="1:3" ht="12.75" x14ac:dyDescent="0.2">
      <c r="A90" s="151" t="s">
        <v>633</v>
      </c>
      <c r="B90" s="151"/>
      <c r="C90" s="151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3:C8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2018-10-01T18:23:59Z</cp:lastPrinted>
  <dcterms:created xsi:type="dcterms:W3CDTF">2012-12-11T20:36:24Z</dcterms:created>
  <dcterms:modified xsi:type="dcterms:W3CDTF">2018-10-01T19:57:46Z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